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elaH\Desktop\2022\OGW\2024\PUBLICACIONES EN PORTALES\CUENTA PUBLICA\4TO TRIMESTRE\REPORTES\FORMATOS\"/>
    </mc:Choice>
  </mc:AlternateContent>
  <xr:revisionPtr revIDLastSave="0" documentId="13_ncr:1_{DC0BEDE7-AF87-4243-9CCE-8D4B84B35139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38640" windowHeight="1584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7" i="1"/>
  <c r="H126" i="1"/>
  <c r="H127" i="1"/>
  <c r="H128" i="1"/>
  <c r="H129" i="1"/>
  <c r="H130" i="1"/>
  <c r="H131" i="1"/>
  <c r="H132" i="1"/>
  <c r="H133" i="1"/>
  <c r="H125" i="1"/>
  <c r="H116" i="1"/>
  <c r="H118" i="1"/>
  <c r="H119" i="1"/>
  <c r="H120" i="1"/>
  <c r="H121" i="1"/>
  <c r="H122" i="1"/>
  <c r="H123" i="1"/>
  <c r="H115" i="1"/>
  <c r="H106" i="1"/>
  <c r="H107" i="1"/>
  <c r="H112" i="1"/>
  <c r="H113" i="1"/>
  <c r="H105" i="1"/>
  <c r="H96" i="1"/>
  <c r="H97" i="1"/>
  <c r="H98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46" i="1"/>
  <c r="H47" i="1"/>
  <c r="H48" i="1"/>
  <c r="H49" i="1"/>
  <c r="H34" i="1"/>
  <c r="H35" i="1"/>
  <c r="H36" i="1"/>
  <c r="H38" i="1"/>
  <c r="H23" i="1"/>
  <c r="H28" i="1"/>
  <c r="H2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H136" i="1" s="1"/>
  <c r="E137" i="1"/>
  <c r="E135" i="1"/>
  <c r="H135" i="1" s="1"/>
  <c r="E133" i="1"/>
  <c r="E126" i="1"/>
  <c r="E127" i="1"/>
  <c r="E128" i="1"/>
  <c r="E129" i="1"/>
  <c r="E130" i="1"/>
  <c r="E131" i="1"/>
  <c r="E132" i="1"/>
  <c r="E125" i="1"/>
  <c r="E116" i="1"/>
  <c r="E117" i="1"/>
  <c r="H117" i="1" s="1"/>
  <c r="E118" i="1"/>
  <c r="E119" i="1"/>
  <c r="E120" i="1"/>
  <c r="E121" i="1"/>
  <c r="E122" i="1"/>
  <c r="E123" i="1"/>
  <c r="E115" i="1"/>
  <c r="E106" i="1"/>
  <c r="E107" i="1"/>
  <c r="E108" i="1"/>
  <c r="H108" i="1" s="1"/>
  <c r="E109" i="1"/>
  <c r="H109" i="1" s="1"/>
  <c r="E110" i="1"/>
  <c r="H110" i="1" s="1"/>
  <c r="E111" i="1"/>
  <c r="H111" i="1" s="1"/>
  <c r="E112" i="1"/>
  <c r="E113" i="1"/>
  <c r="E105" i="1"/>
  <c r="E96" i="1"/>
  <c r="E97" i="1"/>
  <c r="E98" i="1"/>
  <c r="E99" i="1"/>
  <c r="H99" i="1" s="1"/>
  <c r="E100" i="1"/>
  <c r="H100" i="1" s="1"/>
  <c r="E101" i="1"/>
  <c r="H101" i="1" s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H62" i="1" s="1"/>
  <c r="E63" i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E47" i="1"/>
  <c r="E48" i="1"/>
  <c r="E49" i="1"/>
  <c r="E41" i="1"/>
  <c r="H41" i="1" s="1"/>
  <c r="E32" i="1"/>
  <c r="H32" i="1" s="1"/>
  <c r="E33" i="1"/>
  <c r="H33" i="1" s="1"/>
  <c r="E34" i="1"/>
  <c r="E35" i="1"/>
  <c r="E36" i="1"/>
  <c r="E37" i="1"/>
  <c r="H37" i="1" s="1"/>
  <c r="E38" i="1"/>
  <c r="E39" i="1"/>
  <c r="H39" i="1" s="1"/>
  <c r="E31" i="1"/>
  <c r="H31" i="1" s="1"/>
  <c r="E29" i="1"/>
  <c r="E22" i="1"/>
  <c r="H22" i="1" s="1"/>
  <c r="E23" i="1"/>
  <c r="E24" i="1"/>
  <c r="H24" i="1" s="1"/>
  <c r="E25" i="1"/>
  <c r="H25" i="1" s="1"/>
  <c r="E26" i="1"/>
  <c r="H26" i="1" s="1"/>
  <c r="E27" i="1"/>
  <c r="H27" i="1" s="1"/>
  <c r="E28" i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C85" i="1" s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G10" i="1" s="1"/>
  <c r="F12" i="1"/>
  <c r="F10" i="1" s="1"/>
  <c r="E12" i="1"/>
  <c r="D12" i="1"/>
  <c r="D10" i="1" s="1"/>
  <c r="C12" i="1"/>
  <c r="G85" i="1" l="1"/>
  <c r="G160" i="1" s="1"/>
  <c r="F85" i="1"/>
  <c r="F160" i="1" s="1"/>
  <c r="D85" i="1"/>
  <c r="D160" i="1" s="1"/>
  <c r="H85" i="1"/>
  <c r="C10" i="1"/>
  <c r="C160" i="1" s="1"/>
  <c r="H10" i="1"/>
  <c r="E85" i="1"/>
  <c r="E10" i="1"/>
  <c r="E160" i="1" l="1"/>
  <c r="H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<sst xmlns="http://schemas.openxmlformats.org/spreadsheetml/2006/main" count="163" uniqueCount="90">
  <si>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</si>
  <si>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</si>
  <si>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</si>
  <si>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</si>
  <si>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</si>
  <si>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</si>
  <si>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</si>
  <si>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</si>
  <si>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</si>
  <si>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</si>
  <si>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</si>
  <si>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</si>
  <si>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</si>
  <si>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</si>
  <si>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</si>
  <si>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</si>
  <si>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</si>
  <si>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</si>
  <si>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</si>
  <si>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</si>
  <si>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</si>
  <si>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</si>
  <si>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</si>
  <si>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</si>
  <si>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</si>
  <si>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</si>
  <si>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</si>
  <si>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</si>
  <si>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</si>
  <si>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</si>
  <si>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</si>
  <si>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</si>
  <si>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</si>
  <si>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</si>
  <si>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</si>
  <si>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</si>
  <si>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</si>
  <si>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</si>
  <si>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</si>
  <si>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</si>
  <si>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</si>
  <si>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</si>
  <si>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</si>
  <si>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</si>
  <si>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</si>
  <si>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</si>
  <si>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</si>
  <si>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</si>
  <si>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</si>
  <si>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</si>
  <si>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</si>
  <si>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</si>
  <si>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</si>
  <si>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</si>
  <si>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</si>
  <si>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</si>
  <si>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</si>
  <si>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</si>
  <si>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</si>
  <si>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</si>
  <si>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</si>
  <si>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</si>
  <si>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</si>
  <si>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</si>
  <si>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</si>
  <si>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</si>
  <si>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</si>
  <si>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</si>
  <si>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</si>
  <si>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</si>
  <si>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</si>
  <si>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</si>
  <si>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</si>
  <si>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</si>
  <si>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</si>
  <si>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</si>
  <si>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</si>
  <si>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</si>
  <si>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</si>
  <si>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</si>
  <si>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</si>
  <si>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</si>
  <si>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</si>
  <si>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</si>
  <si>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</si>
  <si>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</si>
  <si>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</si>
  <si>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</si>
  <si>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CENTRAL DE AGUA Y SANEAMIENTO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</si>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</sst>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994833</xdr:colOff>
      <xdr:row>164</xdr:row>
      <xdr:rowOff>68165</xdr:rowOff>
    </xdr:from>
    <xdr:to>
      <xdr:col>7</xdr:col>
      <xdr:colOff>357502</xdr:colOff>
      <xdr:row>169</xdr:row>
      <xdr:rowOff>52915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BBBD16-8781-4E25-ACC6-942A3A2E2E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1" t="51357" r="63828" b="42336"/>
        <a:stretch/>
      </xdr:blipFill>
      <xdr:spPr bwMode="auto">
        <a:xfrm>
          <a:off x="1238250" y="33077582"/>
          <a:ext cx="7003835" cy="72558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H170" sqref="B2:H170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0" t="s">
        <v>88</v>
      </c>
      <c r="C2" s="41"/>
      <c r="D2" s="41"/>
      <c r="E2" s="41"/>
      <c r="F2" s="41"/>
      <c r="G2" s="41"/>
      <c r="H2" s="42"/>
    </row>
    <row r="3" spans="2:9" x14ac:dyDescent="0.2">
      <c r="B3" s="43" t="s">
        <v>1</v>
      </c>
      <c r="C3" s="44"/>
      <c r="D3" s="44"/>
      <c r="E3" s="44"/>
      <c r="F3" s="44"/>
      <c r="G3" s="44"/>
      <c r="H3" s="45"/>
    </row>
    <row r="4" spans="2:9" x14ac:dyDescent="0.2">
      <c r="B4" s="43" t="s">
        <v>2</v>
      </c>
      <c r="C4" s="44"/>
      <c r="D4" s="44"/>
      <c r="E4" s="44"/>
      <c r="F4" s="44"/>
      <c r="G4" s="44"/>
      <c r="H4" s="45"/>
    </row>
    <row r="5" spans="2:9" x14ac:dyDescent="0.2">
      <c r="B5" s="46" t="s">
        <v>89</v>
      </c>
      <c r="C5" s="47"/>
      <c r="D5" s="47"/>
      <c r="E5" s="47"/>
      <c r="F5" s="47"/>
      <c r="G5" s="47"/>
      <c r="H5" s="48"/>
    </row>
    <row r="6" spans="2:9" ht="15.75" customHeight="1" thickBot="1" x14ac:dyDescent="0.25">
      <c r="B6" s="49" t="s">
        <v>3</v>
      </c>
      <c r="C6" s="50"/>
      <c r="D6" s="50"/>
      <c r="E6" s="50"/>
      <c r="F6" s="50"/>
      <c r="G6" s="50"/>
      <c r="H6" s="51"/>
    </row>
    <row r="7" spans="2:9" ht="24.75" customHeight="1" thickBot="1" x14ac:dyDescent="0.25">
      <c r="B7" s="33" t="s">
        <v>4</v>
      </c>
      <c r="C7" s="35" t="s">
        <v>5</v>
      </c>
      <c r="D7" s="36"/>
      <c r="E7" s="36"/>
      <c r="F7" s="36"/>
      <c r="G7" s="37"/>
      <c r="H7" s="38" t="s">
        <v>6</v>
      </c>
    </row>
    <row r="8" spans="2:9" ht="24.75" thickBot="1" x14ac:dyDescent="0.25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9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561810218.60000002</v>
      </c>
      <c r="D10" s="8">
        <f>SUM(D12,D20,D30,D40,D50,D60,D64,D73,D77)</f>
        <v>85797563.829999998</v>
      </c>
      <c r="E10" s="24">
        <f t="shared" ref="E10:H10" si="0">SUM(E12,E20,E30,E40,E50,E60,E64,E73,E77)</f>
        <v>647607782.42999995</v>
      </c>
      <c r="F10" s="8">
        <f t="shared" si="0"/>
        <v>556877770.12</v>
      </c>
      <c r="G10" s="8">
        <f t="shared" si="0"/>
        <v>531973110.61000001</v>
      </c>
      <c r="H10" s="24">
        <f t="shared" si="0"/>
        <v>90730012.310000002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118610000</v>
      </c>
      <c r="D12" s="7">
        <f>SUM(D13:D19)</f>
        <v>978413.61000000034</v>
      </c>
      <c r="E12" s="25">
        <f t="shared" ref="E12:H12" si="1">SUM(E13:E19)</f>
        <v>119588413.60999998</v>
      </c>
      <c r="F12" s="7">
        <f t="shared" si="1"/>
        <v>114465873.83</v>
      </c>
      <c r="G12" s="7">
        <f t="shared" si="1"/>
        <v>114160124.98999999</v>
      </c>
      <c r="H12" s="25">
        <f t="shared" si="1"/>
        <v>5122539.7800000012</v>
      </c>
    </row>
    <row r="13" spans="2:9" ht="24" x14ac:dyDescent="0.2">
      <c r="B13" s="10" t="s">
        <v>14</v>
      </c>
      <c r="C13" s="22">
        <v>41300000</v>
      </c>
      <c r="D13" s="22">
        <v>1927610.79</v>
      </c>
      <c r="E13" s="26">
        <f>SUM(C13:D13)</f>
        <v>43227610.789999999</v>
      </c>
      <c r="F13" s="23">
        <v>41933952.68</v>
      </c>
      <c r="G13" s="23">
        <v>41933952.68</v>
      </c>
      <c r="H13" s="30">
        <f>SUM(E13-F13)</f>
        <v>1293658.1099999994</v>
      </c>
    </row>
    <row r="14" spans="2:9" ht="23.1" customHeight="1" x14ac:dyDescent="0.2">
      <c r="B14" s="10" t="s">
        <v>15</v>
      </c>
      <c r="C14" s="22">
        <v>4200000</v>
      </c>
      <c r="D14" s="22">
        <v>399932.66</v>
      </c>
      <c r="E14" s="26">
        <f t="shared" ref="E14:E79" si="2">SUM(C14:D14)</f>
        <v>4599932.66</v>
      </c>
      <c r="F14" s="23">
        <v>3812078.28</v>
      </c>
      <c r="G14" s="23">
        <v>3812078.28</v>
      </c>
      <c r="H14" s="30">
        <f t="shared" ref="H14:H79" si="3">SUM(E14-F14)</f>
        <v>787854.38000000035</v>
      </c>
    </row>
    <row r="15" spans="2:9" x14ac:dyDescent="0.2">
      <c r="B15" s="10" t="s">
        <v>16</v>
      </c>
      <c r="C15" s="22">
        <v>50200000</v>
      </c>
      <c r="D15" s="22">
        <v>1277908.27</v>
      </c>
      <c r="E15" s="26">
        <f t="shared" si="2"/>
        <v>51477908.270000003</v>
      </c>
      <c r="F15" s="23">
        <v>49924308.18</v>
      </c>
      <c r="G15" s="23">
        <v>49924308.18</v>
      </c>
      <c r="H15" s="30">
        <f t="shared" si="3"/>
        <v>1553600.0900000036</v>
      </c>
    </row>
    <row r="16" spans="2:9" x14ac:dyDescent="0.2">
      <c r="B16" s="10" t="s">
        <v>17</v>
      </c>
      <c r="C16" s="22">
        <v>8620000</v>
      </c>
      <c r="D16" s="22">
        <v>55527.79</v>
      </c>
      <c r="E16" s="26">
        <f t="shared" si="2"/>
        <v>8675527.7899999991</v>
      </c>
      <c r="F16" s="23">
        <v>7751631.3899999997</v>
      </c>
      <c r="G16" s="23">
        <v>7445882.5499999998</v>
      </c>
      <c r="H16" s="30">
        <f t="shared" si="3"/>
        <v>923896.39999999944</v>
      </c>
    </row>
    <row r="17" spans="2:8" x14ac:dyDescent="0.2">
      <c r="B17" s="10" t="s">
        <v>18</v>
      </c>
      <c r="C17" s="22">
        <v>8490000</v>
      </c>
      <c r="D17" s="22">
        <v>2011434.1</v>
      </c>
      <c r="E17" s="26">
        <f t="shared" si="2"/>
        <v>10501434.1</v>
      </c>
      <c r="F17" s="23">
        <v>10104903.300000001</v>
      </c>
      <c r="G17" s="23">
        <v>10104903.300000001</v>
      </c>
      <c r="H17" s="30">
        <f t="shared" si="3"/>
        <v>396530.79999999888</v>
      </c>
    </row>
    <row r="18" spans="2:8" x14ac:dyDescent="0.2">
      <c r="B18" s="10" t="s">
        <v>19</v>
      </c>
      <c r="C18" s="22">
        <v>4800000</v>
      </c>
      <c r="D18" s="22">
        <v>-4800000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1000000</v>
      </c>
      <c r="D19" s="22">
        <v>106000</v>
      </c>
      <c r="E19" s="26">
        <f t="shared" si="2"/>
        <v>1106000</v>
      </c>
      <c r="F19" s="23">
        <v>939000</v>
      </c>
      <c r="G19" s="23">
        <v>939000</v>
      </c>
      <c r="H19" s="30">
        <f t="shared" si="3"/>
        <v>167000</v>
      </c>
    </row>
    <row r="20" spans="2:8" s="9" customFormat="1" ht="24" x14ac:dyDescent="0.2">
      <c r="B20" s="12" t="s">
        <v>21</v>
      </c>
      <c r="C20" s="7">
        <f>SUM(C21:C29)</f>
        <v>12068488.82</v>
      </c>
      <c r="D20" s="7">
        <f t="shared" ref="D20:H20" si="4">SUM(D21:D29)</f>
        <v>2909344.6700000004</v>
      </c>
      <c r="E20" s="25">
        <f t="shared" si="4"/>
        <v>14977833.490000002</v>
      </c>
      <c r="F20" s="7">
        <f t="shared" si="4"/>
        <v>14956780.210000001</v>
      </c>
      <c r="G20" s="7">
        <f t="shared" si="4"/>
        <v>14446924.530000001</v>
      </c>
      <c r="H20" s="25">
        <f t="shared" si="4"/>
        <v>21053.280000000377</v>
      </c>
    </row>
    <row r="21" spans="2:8" ht="24" x14ac:dyDescent="0.2">
      <c r="B21" s="10" t="s">
        <v>22</v>
      </c>
      <c r="C21" s="22">
        <v>970073.75</v>
      </c>
      <c r="D21" s="22">
        <v>258110.81</v>
      </c>
      <c r="E21" s="26">
        <f t="shared" si="2"/>
        <v>1228184.56</v>
      </c>
      <c r="F21" s="23">
        <v>1228184.55</v>
      </c>
      <c r="G21" s="23">
        <v>1228184.55</v>
      </c>
      <c r="H21" s="30">
        <f t="shared" si="3"/>
        <v>1.0000000009313226E-2</v>
      </c>
    </row>
    <row r="22" spans="2:8" x14ac:dyDescent="0.2">
      <c r="B22" s="10" t="s">
        <v>23</v>
      </c>
      <c r="C22" s="22">
        <v>815077.9</v>
      </c>
      <c r="D22" s="22">
        <v>-225395.68</v>
      </c>
      <c r="E22" s="26">
        <f t="shared" si="2"/>
        <v>589682.22</v>
      </c>
      <c r="F22" s="23">
        <v>589682.22</v>
      </c>
      <c r="G22" s="23">
        <v>579890.21</v>
      </c>
      <c r="H22" s="30">
        <f t="shared" si="3"/>
        <v>0</v>
      </c>
    </row>
    <row r="23" spans="2:8" ht="24" x14ac:dyDescent="0.2">
      <c r="B23" s="10" t="s">
        <v>24</v>
      </c>
      <c r="C23" s="22"/>
      <c r="D23" s="22"/>
      <c r="E23" s="26">
        <f t="shared" si="2"/>
        <v>0</v>
      </c>
      <c r="F23" s="23"/>
      <c r="G23" s="23"/>
      <c r="H23" s="30">
        <f t="shared" si="3"/>
        <v>0</v>
      </c>
    </row>
    <row r="24" spans="2:8" ht="24" x14ac:dyDescent="0.2">
      <c r="B24" s="10" t="s">
        <v>25</v>
      </c>
      <c r="C24" s="22">
        <v>1142721.8700000001</v>
      </c>
      <c r="D24" s="22">
        <v>-469711.59</v>
      </c>
      <c r="E24" s="26">
        <f t="shared" si="2"/>
        <v>673010.28</v>
      </c>
      <c r="F24" s="23">
        <v>673010.28</v>
      </c>
      <c r="G24" s="23">
        <v>673010.28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2080395.48</v>
      </c>
      <c r="D25" s="22">
        <v>2383687.91</v>
      </c>
      <c r="E25" s="26">
        <f t="shared" si="2"/>
        <v>4464083.3900000006</v>
      </c>
      <c r="F25" s="23">
        <v>4443057.95</v>
      </c>
      <c r="G25" s="23">
        <v>4256505.42</v>
      </c>
      <c r="H25" s="30">
        <f t="shared" si="3"/>
        <v>21025.44000000041</v>
      </c>
    </row>
    <row r="26" spans="2:8" x14ac:dyDescent="0.2">
      <c r="B26" s="10" t="s">
        <v>27</v>
      </c>
      <c r="C26" s="22">
        <v>5499763.1399999997</v>
      </c>
      <c r="D26" s="22">
        <v>691731.28</v>
      </c>
      <c r="E26" s="26">
        <f t="shared" si="2"/>
        <v>6191494.4199999999</v>
      </c>
      <c r="F26" s="23">
        <v>6191466.5899999999</v>
      </c>
      <c r="G26" s="23">
        <v>6176235.5300000003</v>
      </c>
      <c r="H26" s="30">
        <f t="shared" si="3"/>
        <v>27.830000000074506</v>
      </c>
    </row>
    <row r="27" spans="2:8" ht="24" x14ac:dyDescent="0.2">
      <c r="B27" s="10" t="s">
        <v>28</v>
      </c>
      <c r="C27" s="22">
        <v>249130</v>
      </c>
      <c r="D27" s="22">
        <v>483772.07</v>
      </c>
      <c r="E27" s="26">
        <f t="shared" si="2"/>
        <v>732902.07000000007</v>
      </c>
      <c r="F27" s="23">
        <v>732902.07</v>
      </c>
      <c r="G27" s="23">
        <v>499742.07</v>
      </c>
      <c r="H27" s="30">
        <f t="shared" si="3"/>
        <v>1.1641532182693481E-10</v>
      </c>
    </row>
    <row r="28" spans="2:8" ht="12" customHeight="1" x14ac:dyDescent="0.2">
      <c r="B28" s="10" t="s">
        <v>29</v>
      </c>
      <c r="C28" s="22"/>
      <c r="D28" s="22"/>
      <c r="E28" s="26">
        <f t="shared" si="2"/>
        <v>0</v>
      </c>
      <c r="F28" s="23"/>
      <c r="G28" s="23"/>
      <c r="H28" s="30">
        <f t="shared" si="3"/>
        <v>0</v>
      </c>
    </row>
    <row r="29" spans="2:8" ht="26.1" customHeight="1" x14ac:dyDescent="0.2">
      <c r="B29" s="10" t="s">
        <v>30</v>
      </c>
      <c r="C29" s="22">
        <v>1311326.68</v>
      </c>
      <c r="D29" s="22">
        <v>-212850.13</v>
      </c>
      <c r="E29" s="26">
        <f t="shared" si="2"/>
        <v>1098476.5499999998</v>
      </c>
      <c r="F29" s="23">
        <v>1098476.55</v>
      </c>
      <c r="G29" s="23">
        <v>1033356.47</v>
      </c>
      <c r="H29" s="30">
        <f t="shared" si="3"/>
        <v>-2.3283064365386963E-10</v>
      </c>
    </row>
    <row r="30" spans="2:8" s="9" customFormat="1" ht="24" x14ac:dyDescent="0.2">
      <c r="B30" s="12" t="s">
        <v>31</v>
      </c>
      <c r="C30" s="7">
        <f>SUM(C31:C39)</f>
        <v>61892255.719999999</v>
      </c>
      <c r="D30" s="7">
        <f t="shared" ref="D30:H30" si="5">SUM(D31:D39)</f>
        <v>-7383082.1500000004</v>
      </c>
      <c r="E30" s="25">
        <f t="shared" si="5"/>
        <v>54509173.569999993</v>
      </c>
      <c r="F30" s="7">
        <f t="shared" si="5"/>
        <v>54499492.219999999</v>
      </c>
      <c r="G30" s="7">
        <f t="shared" si="5"/>
        <v>52724700.079999998</v>
      </c>
      <c r="H30" s="25">
        <f t="shared" si="5"/>
        <v>9681.3500000012573</v>
      </c>
    </row>
    <row r="31" spans="2:8" x14ac:dyDescent="0.2">
      <c r="B31" s="10" t="s">
        <v>32</v>
      </c>
      <c r="C31" s="22">
        <v>1602451.76</v>
      </c>
      <c r="D31" s="22">
        <v>83884.789999999994</v>
      </c>
      <c r="E31" s="26">
        <f t="shared" si="2"/>
        <v>1686336.55</v>
      </c>
      <c r="F31" s="23">
        <v>1686336.24</v>
      </c>
      <c r="G31" s="23">
        <v>1663309.28</v>
      </c>
      <c r="H31" s="30">
        <f t="shared" si="3"/>
        <v>0.31000000005587935</v>
      </c>
    </row>
    <row r="32" spans="2:8" x14ac:dyDescent="0.2">
      <c r="B32" s="10" t="s">
        <v>33</v>
      </c>
      <c r="C32" s="22">
        <v>3523602.48</v>
      </c>
      <c r="D32" s="22">
        <v>523237.72</v>
      </c>
      <c r="E32" s="26">
        <f t="shared" si="2"/>
        <v>4046840.2</v>
      </c>
      <c r="F32" s="23">
        <v>4044390.19</v>
      </c>
      <c r="G32" s="23">
        <v>3948359.83</v>
      </c>
      <c r="H32" s="30">
        <f t="shared" si="3"/>
        <v>2450.0100000002421</v>
      </c>
    </row>
    <row r="33" spans="2:8" ht="24" x14ac:dyDescent="0.2">
      <c r="B33" s="10" t="s">
        <v>34</v>
      </c>
      <c r="C33" s="22">
        <v>5347449.66</v>
      </c>
      <c r="D33" s="22">
        <v>12454205.92</v>
      </c>
      <c r="E33" s="26">
        <f t="shared" si="2"/>
        <v>17801655.579999998</v>
      </c>
      <c r="F33" s="23">
        <v>17801655.57</v>
      </c>
      <c r="G33" s="23">
        <v>17246189.350000001</v>
      </c>
      <c r="H33" s="30">
        <f t="shared" si="3"/>
        <v>9.9999979138374329E-3</v>
      </c>
    </row>
    <row r="34" spans="2:8" ht="24.6" customHeight="1" x14ac:dyDescent="0.2">
      <c r="B34" s="10" t="s">
        <v>35</v>
      </c>
      <c r="C34" s="22">
        <v>1772005.84</v>
      </c>
      <c r="D34" s="22">
        <v>-432573.96</v>
      </c>
      <c r="E34" s="26">
        <f t="shared" si="2"/>
        <v>1339431.8800000001</v>
      </c>
      <c r="F34" s="23">
        <v>1339431.8799999999</v>
      </c>
      <c r="G34" s="23">
        <v>1339431.8799999999</v>
      </c>
      <c r="H34" s="30">
        <f t="shared" si="3"/>
        <v>2.3283064365386963E-10</v>
      </c>
    </row>
    <row r="35" spans="2:8" ht="24" x14ac:dyDescent="0.2">
      <c r="B35" s="10" t="s">
        <v>36</v>
      </c>
      <c r="C35" s="22">
        <v>4906115.49</v>
      </c>
      <c r="D35" s="22">
        <v>868339.98</v>
      </c>
      <c r="E35" s="26">
        <f t="shared" si="2"/>
        <v>5774455.4700000007</v>
      </c>
      <c r="F35" s="23">
        <v>5767227.4699999997</v>
      </c>
      <c r="G35" s="23">
        <v>5107331.29</v>
      </c>
      <c r="H35" s="30">
        <f t="shared" si="3"/>
        <v>7228.0000000009313</v>
      </c>
    </row>
    <row r="36" spans="2:8" ht="24" x14ac:dyDescent="0.2">
      <c r="B36" s="10" t="s">
        <v>37</v>
      </c>
      <c r="C36" s="22">
        <v>2304120</v>
      </c>
      <c r="D36" s="22">
        <v>-430141.35</v>
      </c>
      <c r="E36" s="26">
        <f t="shared" si="2"/>
        <v>1873978.65</v>
      </c>
      <c r="F36" s="23">
        <v>1873975.63</v>
      </c>
      <c r="G36" s="23">
        <v>1433603.21</v>
      </c>
      <c r="H36" s="30">
        <f t="shared" si="3"/>
        <v>3.0200000000186265</v>
      </c>
    </row>
    <row r="37" spans="2:8" x14ac:dyDescent="0.2">
      <c r="B37" s="10" t="s">
        <v>38</v>
      </c>
      <c r="C37" s="22">
        <v>4648644</v>
      </c>
      <c r="D37" s="22">
        <v>1108806.4099999999</v>
      </c>
      <c r="E37" s="26">
        <f t="shared" si="2"/>
        <v>5757450.4100000001</v>
      </c>
      <c r="F37" s="23">
        <v>5757450.4100000001</v>
      </c>
      <c r="G37" s="23">
        <v>5757450.4100000001</v>
      </c>
      <c r="H37" s="30">
        <f t="shared" si="3"/>
        <v>0</v>
      </c>
    </row>
    <row r="38" spans="2:8" x14ac:dyDescent="0.2">
      <c r="B38" s="10" t="s">
        <v>39</v>
      </c>
      <c r="C38" s="22">
        <v>1197378</v>
      </c>
      <c r="D38" s="22">
        <v>263978.8</v>
      </c>
      <c r="E38" s="26">
        <f t="shared" si="2"/>
        <v>1461356.8</v>
      </c>
      <c r="F38" s="23">
        <v>1461356.8</v>
      </c>
      <c r="G38" s="23">
        <v>1461356.8</v>
      </c>
      <c r="H38" s="30">
        <f t="shared" si="3"/>
        <v>0</v>
      </c>
    </row>
    <row r="39" spans="2:8" x14ac:dyDescent="0.2">
      <c r="B39" s="10" t="s">
        <v>40</v>
      </c>
      <c r="C39" s="22">
        <v>36590488.490000002</v>
      </c>
      <c r="D39" s="22">
        <v>-21822820.460000001</v>
      </c>
      <c r="E39" s="26">
        <f t="shared" si="2"/>
        <v>14767668.030000001</v>
      </c>
      <c r="F39" s="23">
        <v>14767668.029999999</v>
      </c>
      <c r="G39" s="23">
        <v>14767668.029999999</v>
      </c>
      <c r="H39" s="30">
        <f t="shared" si="3"/>
        <v>1.862645149230957E-9</v>
      </c>
    </row>
    <row r="40" spans="2:8" s="9" customFormat="1" ht="25.5" customHeight="1" x14ac:dyDescent="0.2">
      <c r="B40" s="12" t="s">
        <v>41</v>
      </c>
      <c r="C40" s="7">
        <f>SUM(C41:C49)</f>
        <v>122821746.06</v>
      </c>
      <c r="D40" s="7">
        <f t="shared" ref="D40:H40" si="6">SUM(D41:D49)</f>
        <v>16994927.639999997</v>
      </c>
      <c r="E40" s="25">
        <f t="shared" si="6"/>
        <v>139816673.69999999</v>
      </c>
      <c r="F40" s="7">
        <f t="shared" si="6"/>
        <v>126878191.06999999</v>
      </c>
      <c r="G40" s="7">
        <f t="shared" si="6"/>
        <v>106115123.21000001</v>
      </c>
      <c r="H40" s="25">
        <f t="shared" si="6"/>
        <v>12938482.630000003</v>
      </c>
    </row>
    <row r="41" spans="2:8" ht="24" x14ac:dyDescent="0.2">
      <c r="B41" s="10" t="s">
        <v>42</v>
      </c>
      <c r="C41" s="22">
        <v>78961746.060000002</v>
      </c>
      <c r="D41" s="22">
        <v>20610926.629999999</v>
      </c>
      <c r="E41" s="26">
        <f t="shared" si="2"/>
        <v>99572672.689999998</v>
      </c>
      <c r="F41" s="23">
        <v>86635801.299999997</v>
      </c>
      <c r="G41" s="23">
        <v>70018265.969999999</v>
      </c>
      <c r="H41" s="30">
        <f t="shared" si="3"/>
        <v>12936871.390000001</v>
      </c>
    </row>
    <row r="42" spans="2:8" x14ac:dyDescent="0.2">
      <c r="B42" s="10" t="s">
        <v>43</v>
      </c>
      <c r="C42" s="22">
        <v>110000</v>
      </c>
      <c r="D42" s="22">
        <v>3610156.36</v>
      </c>
      <c r="E42" s="26">
        <f t="shared" si="2"/>
        <v>3720156.36</v>
      </c>
      <c r="F42" s="23">
        <v>3720156.36</v>
      </c>
      <c r="G42" s="23">
        <v>3720156.36</v>
      </c>
      <c r="H42" s="30">
        <f t="shared" si="3"/>
        <v>0</v>
      </c>
    </row>
    <row r="43" spans="2:8" x14ac:dyDescent="0.2">
      <c r="B43" s="10" t="s">
        <v>44</v>
      </c>
      <c r="C43" s="22">
        <v>7000000</v>
      </c>
      <c r="D43" s="22">
        <v>3359537.49</v>
      </c>
      <c r="E43" s="26">
        <f t="shared" si="2"/>
        <v>10359537.49</v>
      </c>
      <c r="F43" s="23">
        <v>10357926.25</v>
      </c>
      <c r="G43" s="23">
        <v>10357926.25</v>
      </c>
      <c r="H43" s="30">
        <f t="shared" si="3"/>
        <v>1611.2400000002235</v>
      </c>
    </row>
    <row r="44" spans="2:8" x14ac:dyDescent="0.2">
      <c r="B44" s="10" t="s">
        <v>45</v>
      </c>
      <c r="C44" s="22">
        <v>30000000</v>
      </c>
      <c r="D44" s="22">
        <v>-9981234.1500000004</v>
      </c>
      <c r="E44" s="26">
        <f t="shared" si="2"/>
        <v>20018765.850000001</v>
      </c>
      <c r="F44" s="23">
        <v>20018765.850000001</v>
      </c>
      <c r="G44" s="23">
        <v>15873233.32</v>
      </c>
      <c r="H44" s="30">
        <f t="shared" si="3"/>
        <v>0</v>
      </c>
    </row>
    <row r="45" spans="2:8" x14ac:dyDescent="0.2">
      <c r="B45" s="10" t="s">
        <v>46</v>
      </c>
      <c r="C45" s="22">
        <v>6750000</v>
      </c>
      <c r="D45" s="22">
        <v>-604458.68999999994</v>
      </c>
      <c r="E45" s="26">
        <f t="shared" si="2"/>
        <v>6145541.3100000005</v>
      </c>
      <c r="F45" s="23">
        <v>6145541.3099999996</v>
      </c>
      <c r="G45" s="23">
        <v>6145541.3099999996</v>
      </c>
      <c r="H45" s="30">
        <f t="shared" si="3"/>
        <v>9.3132257461547852E-10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10000000</v>
      </c>
      <c r="D50" s="7">
        <f t="shared" ref="D50:H50" si="7">SUM(D51:D59)</f>
        <v>23996236.030000001</v>
      </c>
      <c r="E50" s="25">
        <f t="shared" si="7"/>
        <v>33996236.030000001</v>
      </c>
      <c r="F50" s="7">
        <f t="shared" si="7"/>
        <v>26444700.050000001</v>
      </c>
      <c r="G50" s="7">
        <f t="shared" si="7"/>
        <v>24893505.059999999</v>
      </c>
      <c r="H50" s="25">
        <f t="shared" si="7"/>
        <v>7551535.9799999995</v>
      </c>
    </row>
    <row r="51" spans="2:8" x14ac:dyDescent="0.2">
      <c r="B51" s="10" t="s">
        <v>52</v>
      </c>
      <c r="C51" s="22">
        <v>0</v>
      </c>
      <c r="D51" s="22">
        <v>870245.52</v>
      </c>
      <c r="E51" s="26">
        <f t="shared" si="2"/>
        <v>870245.52</v>
      </c>
      <c r="F51" s="23">
        <v>870245.52</v>
      </c>
      <c r="G51" s="23">
        <v>870245.52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11470223.98</v>
      </c>
      <c r="E54" s="26">
        <f t="shared" si="2"/>
        <v>11470223.98</v>
      </c>
      <c r="F54" s="23">
        <v>11470223.98</v>
      </c>
      <c r="G54" s="23">
        <v>11470223.98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11667107.68</v>
      </c>
      <c r="E56" s="26">
        <f t="shared" si="2"/>
        <v>11667107.68</v>
      </c>
      <c r="F56" s="23">
        <v>11667107.67</v>
      </c>
      <c r="G56" s="23">
        <v>10115912.68</v>
      </c>
      <c r="H56" s="30">
        <f t="shared" si="3"/>
        <v>9.9999997764825821E-3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10000000</v>
      </c>
      <c r="D59" s="22">
        <v>-11341.15</v>
      </c>
      <c r="E59" s="26">
        <f t="shared" si="2"/>
        <v>9988658.8499999996</v>
      </c>
      <c r="F59" s="23">
        <v>2437122.88</v>
      </c>
      <c r="G59" s="23">
        <v>2437122.88</v>
      </c>
      <c r="H59" s="30">
        <f t="shared" si="3"/>
        <v>7551535.9699999997</v>
      </c>
    </row>
    <row r="60" spans="2:8" s="9" customFormat="1" x14ac:dyDescent="0.2">
      <c r="B60" s="6" t="s">
        <v>61</v>
      </c>
      <c r="C60" s="7">
        <f>SUM(C61:C63)</f>
        <v>236417728</v>
      </c>
      <c r="D60" s="7">
        <f t="shared" ref="D60:H60" si="8">SUM(D61:D63)</f>
        <v>48301724.030000001</v>
      </c>
      <c r="E60" s="25">
        <f t="shared" si="8"/>
        <v>284719452.02999997</v>
      </c>
      <c r="F60" s="7">
        <f t="shared" si="8"/>
        <v>219632732.74000001</v>
      </c>
      <c r="G60" s="7">
        <f t="shared" si="8"/>
        <v>219632732.74000001</v>
      </c>
      <c r="H60" s="25">
        <f t="shared" si="8"/>
        <v>65086719.289999992</v>
      </c>
    </row>
    <row r="61" spans="2:8" x14ac:dyDescent="0.2">
      <c r="B61" s="10" t="s">
        <v>62</v>
      </c>
      <c r="C61" s="22">
        <v>178717728</v>
      </c>
      <c r="D61" s="22">
        <v>20580894.91</v>
      </c>
      <c r="E61" s="26">
        <f t="shared" si="2"/>
        <v>199298622.91</v>
      </c>
      <c r="F61" s="23">
        <v>147323552.62</v>
      </c>
      <c r="G61" s="23">
        <v>147323552.62</v>
      </c>
      <c r="H61" s="30">
        <f t="shared" si="3"/>
        <v>51975070.289999992</v>
      </c>
    </row>
    <row r="62" spans="2:8" x14ac:dyDescent="0.2">
      <c r="B62" s="10" t="s">
        <v>63</v>
      </c>
      <c r="C62" s="22">
        <v>57700000</v>
      </c>
      <c r="D62" s="22">
        <v>27720829.120000001</v>
      </c>
      <c r="E62" s="26">
        <f t="shared" si="2"/>
        <v>85420829.120000005</v>
      </c>
      <c r="F62" s="23">
        <v>72309180.120000005</v>
      </c>
      <c r="G62" s="23">
        <v>72309180.120000005</v>
      </c>
      <c r="H62" s="30">
        <f t="shared" si="3"/>
        <v>13111649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119655122</v>
      </c>
      <c r="D85" s="15">
        <f t="shared" ref="D85:H85" si="14">SUM(D86,D94,D104,D114,D124,D134,D138,D147,D151)</f>
        <v>-4987596.9600000009</v>
      </c>
      <c r="E85" s="27">
        <f t="shared" si="14"/>
        <v>114667525.03999999</v>
      </c>
      <c r="F85" s="15">
        <f t="shared" si="14"/>
        <v>95276801.770000011</v>
      </c>
      <c r="G85" s="15">
        <f t="shared" si="14"/>
        <v>95276801.770000011</v>
      </c>
      <c r="H85" s="27">
        <f t="shared" si="14"/>
        <v>19390723.270000007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558462.26</v>
      </c>
      <c r="E94" s="25">
        <f t="shared" si="18"/>
        <v>558462.26</v>
      </c>
      <c r="F94" s="7">
        <f t="shared" si="18"/>
        <v>558462.26</v>
      </c>
      <c r="G94" s="7">
        <f t="shared" si="18"/>
        <v>558462.26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341475</v>
      </c>
      <c r="E99" s="26">
        <f t="shared" si="17"/>
        <v>341475</v>
      </c>
      <c r="F99" s="23">
        <v>341475</v>
      </c>
      <c r="G99" s="23">
        <v>341475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119484.04</v>
      </c>
      <c r="E100" s="26">
        <f t="shared" si="17"/>
        <v>119484.04</v>
      </c>
      <c r="F100" s="23">
        <v>119484.04</v>
      </c>
      <c r="G100" s="23">
        <v>119484.04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97503.22</v>
      </c>
      <c r="E101" s="26">
        <f t="shared" si="17"/>
        <v>97503.22</v>
      </c>
      <c r="F101" s="23">
        <v>97503.22</v>
      </c>
      <c r="G101" s="23">
        <v>97503.22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770879.16999999993</v>
      </c>
      <c r="E104" s="25">
        <f t="shared" si="19"/>
        <v>770879.16999999993</v>
      </c>
      <c r="F104" s="7">
        <f t="shared" si="19"/>
        <v>765879.16999999993</v>
      </c>
      <c r="G104" s="7">
        <f t="shared" si="19"/>
        <v>765879.16999999993</v>
      </c>
      <c r="H104" s="25">
        <f t="shared" si="19"/>
        <v>5000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517400</v>
      </c>
      <c r="E107" s="26">
        <f t="shared" si="17"/>
        <v>517400</v>
      </c>
      <c r="F107" s="23">
        <v>512400</v>
      </c>
      <c r="G107" s="23">
        <v>512400</v>
      </c>
      <c r="H107" s="30">
        <f t="shared" si="16"/>
        <v>5000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108851.6</v>
      </c>
      <c r="E109" s="26">
        <f t="shared" si="17"/>
        <v>108851.6</v>
      </c>
      <c r="F109" s="23">
        <v>108851.6</v>
      </c>
      <c r="G109" s="23">
        <v>108851.6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144627.57</v>
      </c>
      <c r="E111" s="26">
        <f t="shared" si="17"/>
        <v>144627.57</v>
      </c>
      <c r="F111" s="23">
        <v>144627.57</v>
      </c>
      <c r="G111" s="23">
        <v>144627.57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1382503</v>
      </c>
      <c r="E114" s="25">
        <f t="shared" si="20"/>
        <v>1382503</v>
      </c>
      <c r="F114" s="7">
        <f t="shared" si="20"/>
        <v>1382503</v>
      </c>
      <c r="G114" s="7">
        <f t="shared" si="20"/>
        <v>1382503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1382503</v>
      </c>
      <c r="E117" s="26">
        <f t="shared" si="17"/>
        <v>1382503</v>
      </c>
      <c r="F117" s="23">
        <v>1382503</v>
      </c>
      <c r="G117" s="23">
        <v>1382503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119655122</v>
      </c>
      <c r="D134" s="7">
        <f t="shared" ref="D134:H134" si="22">SUM(D135:D137)</f>
        <v>-7699441.3900000006</v>
      </c>
      <c r="E134" s="25">
        <f t="shared" si="22"/>
        <v>111955680.61</v>
      </c>
      <c r="F134" s="7">
        <f t="shared" si="22"/>
        <v>92569957.340000004</v>
      </c>
      <c r="G134" s="7">
        <f t="shared" si="22"/>
        <v>92569957.340000004</v>
      </c>
      <c r="H134" s="25">
        <f t="shared" si="22"/>
        <v>19385723.270000007</v>
      </c>
    </row>
    <row r="135" spans="2:8" x14ac:dyDescent="0.2">
      <c r="B135" s="10" t="s">
        <v>62</v>
      </c>
      <c r="C135" s="22">
        <v>119655122</v>
      </c>
      <c r="D135" s="23">
        <v>-18818173.41</v>
      </c>
      <c r="E135" s="26">
        <f t="shared" si="17"/>
        <v>100836948.59</v>
      </c>
      <c r="F135" s="23">
        <v>81451225.299999997</v>
      </c>
      <c r="G135" s="23">
        <v>81451225.299999997</v>
      </c>
      <c r="H135" s="30">
        <f t="shared" si="16"/>
        <v>19385723.290000007</v>
      </c>
    </row>
    <row r="136" spans="2:8" x14ac:dyDescent="0.2">
      <c r="B136" s="10" t="s">
        <v>63</v>
      </c>
      <c r="C136" s="22">
        <v>0</v>
      </c>
      <c r="D136" s="23">
        <v>11118732.02</v>
      </c>
      <c r="E136" s="26">
        <f t="shared" si="17"/>
        <v>11118732.02</v>
      </c>
      <c r="F136" s="23">
        <v>11118732.039999999</v>
      </c>
      <c r="G136" s="23">
        <v>11118732.039999999</v>
      </c>
      <c r="H136" s="30">
        <f t="shared" si="16"/>
        <v>-1.9999999552965164E-2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681465340.60000002</v>
      </c>
      <c r="D160" s="21">
        <f t="shared" ref="D160:G160" si="28">SUM(D10,D85)</f>
        <v>80809966.870000005</v>
      </c>
      <c r="E160" s="28">
        <f>SUM(E10,E85)</f>
        <v>762275307.46999991</v>
      </c>
      <c r="F160" s="21">
        <f t="shared" si="28"/>
        <v>652154571.88999999</v>
      </c>
      <c r="G160" s="21">
        <f t="shared" si="28"/>
        <v>627249912.38</v>
      </c>
      <c r="H160" s="28">
        <f>SUM(H10,H85)</f>
        <v>110120735.58000001</v>
      </c>
    </row>
    <row r="161" spans="3:3" s="31" customFormat="1" x14ac:dyDescent="0.2"/>
    <row r="162" spans="3:3" s="31" customFormat="1" x14ac:dyDescent="0.2"/>
    <row r="163" spans="3:3" s="31" customFormat="1" x14ac:dyDescent="0.2"/>
    <row r="164" spans="3:3" s="31" customFormat="1" x14ac:dyDescent="0.2">
      <c r="C164" s="32"/>
    </row>
    <row r="165" spans="3:3" s="31" customFormat="1" x14ac:dyDescent="0.2"/>
    <row r="166" spans="3:3" s="31" customFormat="1" x14ac:dyDescent="0.2"/>
    <row r="167" spans="3:3" s="31" customFormat="1" x14ac:dyDescent="0.2"/>
    <row r="168" spans="3:3" s="31" customFormat="1" x14ac:dyDescent="0.2"/>
    <row r="169" spans="3:3" s="31" customFormat="1" x14ac:dyDescent="0.2"/>
    <row r="170" spans="3:3" s="31" customFormat="1" x14ac:dyDescent="0.2"/>
    <row r="171" spans="3:3" s="31" customFormat="1" x14ac:dyDescent="0.2"/>
    <row r="172" spans="3:3" s="31" customFormat="1" x14ac:dyDescent="0.2"/>
    <row r="173" spans="3:3" s="31" customFormat="1" x14ac:dyDescent="0.2"/>
    <row r="174" spans="3:3" s="31" customFormat="1" x14ac:dyDescent="0.2"/>
    <row r="175" spans="3:3" s="31" customFormat="1" x14ac:dyDescent="0.2"/>
    <row r="176" spans="3:3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94488188976377963" bottom="0.55118110236220474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Daniván A</cp:lastModifiedBy>
  <cp:lastPrinted>2025-01-29T15:31:37Z</cp:lastPrinted>
  <dcterms:created xsi:type="dcterms:W3CDTF">2020-01-08T21:14:59Z</dcterms:created>
  <dcterms:modified xsi:type="dcterms:W3CDTF">2025-01-29T15:33:04Z</dcterms:modified>
</cp:coreProperties>
</file>